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65" windowWidth="24675" windowHeight="1122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/>
  <c r="Q25" i="1"/>
  <c r="P25" i="1"/>
  <c r="Q21" i="1"/>
  <c r="P21" i="1"/>
  <c r="R21" i="1" s="1"/>
  <c r="Q19" i="1"/>
  <c r="P19" i="1"/>
  <c r="P13" i="1"/>
  <c r="Q13" i="1"/>
  <c r="R13" i="1" s="1"/>
  <c r="Q7" i="1"/>
  <c r="R7" i="1" s="1"/>
  <c r="P7" i="1"/>
  <c r="P49" i="1"/>
  <c r="Q49" i="1"/>
  <c r="R49" i="1" s="1"/>
  <c r="R19" i="1"/>
  <c r="R25" i="1"/>
  <c r="P31" i="1"/>
  <c r="Q31" i="1"/>
  <c r="R31" i="1"/>
  <c r="P37" i="1"/>
  <c r="R37" i="1" s="1"/>
  <c r="Q37" i="1"/>
  <c r="P43" i="1"/>
  <c r="R43" i="1" s="1"/>
  <c r="Q43" i="1"/>
</calcChain>
</file>

<file path=xl/sharedStrings.xml><?xml version="1.0" encoding="utf-8"?>
<sst xmlns="http://schemas.openxmlformats.org/spreadsheetml/2006/main" count="568" uniqueCount="27">
  <si>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</si>
  <si>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</si>
  <si>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</si>
  <si>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</si>
  <si>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</si>
  <si>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</si>
  <si>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</si>
  <si>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</si>
  <si>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</si>
  <si>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</si>
  <si>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</si>
  <si>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</si>
  <si>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</si>
  <si>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Treated</t>
  </si>
  <si>
    <t>self-supplied</t>
  </si>
  <si>
    <t>irrigation</t>
  </si>
  <si>
    <t>Power generation</t>
  </si>
  <si>
    <t>Total</t>
  </si>
  <si>
    <t>Freshwater withdrawals by category in Collier County, 1965-2010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</si>
  <si>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</si>
  <si>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</si>
  <si>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</si>
  <si>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Water-use categories are defined in the USGS publications listed below.</t>
  </si>
  <si>
    <t xml:space="preserve">Collier County is located within the South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</si>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</sst>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1" fillId="4" borderId="0" xfId="0" applyFont="1" applyFill="1"/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10.2851562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9.4257812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13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17</v>
      </c>
    </row>
    <row r="7" spans="1:18" s="14" customFormat="1" ht="15" customHeight="1" x14ac:dyDescent="0.25">
      <c r="A7" s="42">
        <v>1965</v>
      </c>
      <c r="B7" s="19">
        <v>2</v>
      </c>
      <c r="C7" s="19">
        <v>1.3</v>
      </c>
      <c r="D7" s="19">
        <v>0</v>
      </c>
      <c r="E7" s="19">
        <v>0</v>
      </c>
      <c r="F7" s="19">
        <v>1.3</v>
      </c>
      <c r="G7" s="19">
        <v>0</v>
      </c>
      <c r="H7" s="19">
        <v>0.5</v>
      </c>
      <c r="I7" s="19">
        <v>0</v>
      </c>
      <c r="J7" s="19">
        <v>48.36</v>
      </c>
      <c r="K7" s="19">
        <v>4.84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52.16</v>
      </c>
      <c r="Q7" s="19">
        <f>SUM(C7+G7+I7+K7+O7)</f>
        <v>6.14</v>
      </c>
      <c r="R7" s="20">
        <f>SUM(P7:Q7)</f>
        <v>58.3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5</v>
      </c>
      <c r="C13" s="17">
        <v>0.9</v>
      </c>
      <c r="D13" s="17">
        <v>0</v>
      </c>
      <c r="E13" s="17">
        <v>0</v>
      </c>
      <c r="F13" s="17">
        <v>1.02</v>
      </c>
      <c r="G13" s="17">
        <v>0</v>
      </c>
      <c r="H13" s="17">
        <v>0.5</v>
      </c>
      <c r="I13" s="17">
        <v>0</v>
      </c>
      <c r="J13" s="17">
        <v>47.1</v>
      </c>
      <c r="K13" s="17">
        <v>0.4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53.62</v>
      </c>
      <c r="Q13" s="17">
        <f>SUM(C13+G13+I13+K13+O13)</f>
        <v>1.3</v>
      </c>
      <c r="R13" s="25">
        <f>SUM(P13:Q13)</f>
        <v>54.92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s="56" customFormat="1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11.93</v>
      </c>
      <c r="C19" s="17">
        <v>0</v>
      </c>
      <c r="D19" s="17">
        <v>0</v>
      </c>
      <c r="E19" s="17">
        <v>0</v>
      </c>
      <c r="F19" s="17">
        <v>0.4</v>
      </c>
      <c r="G19" s="17">
        <v>0.75</v>
      </c>
      <c r="H19" s="17">
        <v>0</v>
      </c>
      <c r="I19" s="17">
        <v>0</v>
      </c>
      <c r="J19" s="17">
        <v>64.77</v>
      </c>
      <c r="K19" s="17">
        <v>5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77.099999999999994</v>
      </c>
      <c r="Q19" s="17">
        <f>SUM(C19+G19+I19+K19+O19)</f>
        <v>5.75</v>
      </c>
      <c r="R19" s="25">
        <f>SUM(P19:Q19)</f>
        <v>82.85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14.12</v>
      </c>
      <c r="C21" s="17">
        <v>0</v>
      </c>
      <c r="D21" s="17">
        <v>0</v>
      </c>
      <c r="E21" s="17">
        <v>0</v>
      </c>
      <c r="F21" s="17">
        <v>0.61</v>
      </c>
      <c r="G21" s="17">
        <v>0.45</v>
      </c>
      <c r="H21" s="17">
        <v>0</v>
      </c>
      <c r="I21" s="17">
        <v>0</v>
      </c>
      <c r="J21" s="17">
        <v>72.930000000000007</v>
      </c>
      <c r="K21" s="17">
        <v>4.82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87.66</v>
      </c>
      <c r="Q21" s="17">
        <f>SUM(C21+G21+I21+K21+O21)</f>
        <v>5.27</v>
      </c>
      <c r="R21" s="25">
        <f>SUM(P21:Q21)</f>
        <v>92.93</v>
      </c>
    </row>
    <row r="22" spans="1:18" ht="15" customHeight="1" x14ac:dyDescent="0.25">
      <c r="A22" s="44">
        <v>1978</v>
      </c>
      <c r="B22" s="17">
        <v>15.6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s="56" customFormat="1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19.3</v>
      </c>
      <c r="C25" s="17">
        <v>0</v>
      </c>
      <c r="D25" s="17">
        <v>0</v>
      </c>
      <c r="E25" s="17">
        <v>0</v>
      </c>
      <c r="F25" s="17">
        <v>2.2799999999999998</v>
      </c>
      <c r="G25" s="17">
        <v>0</v>
      </c>
      <c r="H25" s="17">
        <v>2.33</v>
      </c>
      <c r="I25" s="17">
        <v>0</v>
      </c>
      <c r="J25" s="17">
        <v>83.61</v>
      </c>
      <c r="K25" s="17">
        <v>3.61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107.52</v>
      </c>
      <c r="Q25" s="17">
        <f>SUM(C25+G25+I25+K25+O25)</f>
        <v>3.61</v>
      </c>
      <c r="R25" s="25">
        <f>SUM(P25:Q25)</f>
        <v>111.13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s="56" customFormat="1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21.08</v>
      </c>
      <c r="C31" s="17">
        <v>4.3</v>
      </c>
      <c r="D31" s="28">
        <v>0</v>
      </c>
      <c r="E31" s="28" t="s">
        <v>12</v>
      </c>
      <c r="F31" s="17">
        <v>3.32</v>
      </c>
      <c r="G31" s="17">
        <v>0</v>
      </c>
      <c r="H31" s="17">
        <v>4.67</v>
      </c>
      <c r="I31" s="17">
        <v>0</v>
      </c>
      <c r="J31" s="17">
        <v>77.989999999999995</v>
      </c>
      <c r="K31" s="17">
        <v>5.47</v>
      </c>
      <c r="L31" s="17">
        <v>6.86</v>
      </c>
      <c r="M31" s="17">
        <v>0</v>
      </c>
      <c r="N31" s="17">
        <v>0</v>
      </c>
      <c r="O31" s="17">
        <v>0</v>
      </c>
      <c r="P31" s="24">
        <f>SUM(B31+F31+H31+J31+L31+N31)</f>
        <v>113.92</v>
      </c>
      <c r="Q31" s="17">
        <f>SUM(C31+G31+I31+K31+M31+O31)</f>
        <v>9.77</v>
      </c>
      <c r="R31" s="25">
        <f>SUM(P31:Q31)</f>
        <v>123.69</v>
      </c>
    </row>
    <row r="32" spans="1:18" ht="15" customHeight="1" x14ac:dyDescent="0.25">
      <c r="A32" s="44">
        <v>1986</v>
      </c>
      <c r="B32" s="17">
        <v>23.9</v>
      </c>
      <c r="C32" s="26">
        <v>4.5</v>
      </c>
      <c r="D32" s="28">
        <v>0</v>
      </c>
      <c r="E32" s="28" t="s">
        <v>12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24.69</v>
      </c>
      <c r="C33" s="26">
        <v>4.6100000000000003</v>
      </c>
      <c r="D33" s="28">
        <v>0</v>
      </c>
      <c r="E33" s="28" t="s">
        <v>12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27.54</v>
      </c>
      <c r="C34" s="26">
        <v>4.96</v>
      </c>
      <c r="D34" s="28">
        <v>0</v>
      </c>
      <c r="E34" s="28" t="s">
        <v>12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28.32</v>
      </c>
      <c r="C35" s="26">
        <v>4.96</v>
      </c>
      <c r="D35" s="28">
        <v>0</v>
      </c>
      <c r="E35" s="28" t="s">
        <v>12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s="56" customFormat="1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31.44</v>
      </c>
      <c r="C37" s="17">
        <v>5.27</v>
      </c>
      <c r="D37" s="28">
        <v>0</v>
      </c>
      <c r="E37" s="28" t="s">
        <v>12</v>
      </c>
      <c r="F37" s="17">
        <v>8.89</v>
      </c>
      <c r="G37" s="17">
        <v>0</v>
      </c>
      <c r="H37" s="17">
        <v>0.57999999999999996</v>
      </c>
      <c r="I37" s="17">
        <v>3.72</v>
      </c>
      <c r="J37" s="17">
        <v>143.91</v>
      </c>
      <c r="K37" s="17">
        <v>5.59</v>
      </c>
      <c r="L37" s="17">
        <v>10.48</v>
      </c>
      <c r="M37" s="17">
        <v>3.91</v>
      </c>
      <c r="N37" s="17">
        <v>0</v>
      </c>
      <c r="O37" s="17">
        <v>0</v>
      </c>
      <c r="P37" s="24">
        <f>SUM(B37+F37+H37+J37+L37+N37)</f>
        <v>195.3</v>
      </c>
      <c r="Q37" s="17">
        <f>SUM(C37+G37+I37+K37+M37+O37)</f>
        <v>18.489999999999998</v>
      </c>
      <c r="R37" s="25">
        <f>SUM(P37:Q37)</f>
        <v>213.79</v>
      </c>
    </row>
    <row r="38" spans="1:18" ht="15" customHeight="1" x14ac:dyDescent="0.25">
      <c r="A38" s="44">
        <v>1991</v>
      </c>
      <c r="B38" s="26">
        <v>29.18</v>
      </c>
      <c r="C38" s="26">
        <v>5.35</v>
      </c>
      <c r="D38" s="28">
        <v>0</v>
      </c>
      <c r="E38" s="28" t="s">
        <v>12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26">
        <v>31.77</v>
      </c>
      <c r="C39" s="26">
        <v>4.7</v>
      </c>
      <c r="D39" s="28">
        <v>0</v>
      </c>
      <c r="E39" s="28" t="s">
        <v>12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26">
        <v>32.979999999999997</v>
      </c>
      <c r="C40" s="26">
        <v>4.03</v>
      </c>
      <c r="D40" s="28">
        <v>0</v>
      </c>
      <c r="E40" s="28" t="s">
        <v>12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26">
        <v>37.67</v>
      </c>
      <c r="C41" s="26">
        <v>4.3099999999999996</v>
      </c>
      <c r="D41" s="28">
        <v>0</v>
      </c>
      <c r="E41" s="21">
        <v>8.0299999999999994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s="56" customFormat="1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36.46</v>
      </c>
      <c r="C43" s="17">
        <v>2.84</v>
      </c>
      <c r="D43" s="28">
        <v>0</v>
      </c>
      <c r="E43" s="17">
        <v>8.5500000000000007</v>
      </c>
      <c r="F43" s="17">
        <v>5.57</v>
      </c>
      <c r="G43" s="17">
        <v>0</v>
      </c>
      <c r="H43" s="17">
        <v>0.15</v>
      </c>
      <c r="I43" s="17">
        <v>3.07</v>
      </c>
      <c r="J43" s="17">
        <v>131.26</v>
      </c>
      <c r="K43" s="17">
        <v>11.47</v>
      </c>
      <c r="L43" s="17">
        <v>13.54</v>
      </c>
      <c r="M43" s="17">
        <v>3.84</v>
      </c>
      <c r="N43" s="17">
        <v>0</v>
      </c>
      <c r="O43" s="17">
        <v>0</v>
      </c>
      <c r="P43" s="24">
        <f>SUM(B43+F43+H43+J43+L43+N43)</f>
        <v>186.98</v>
      </c>
      <c r="Q43" s="17">
        <f>SUM(C43+G43+I43+K43+M43+O43)</f>
        <v>21.22</v>
      </c>
      <c r="R43" s="25">
        <f>SUM(P43:Q43)</f>
        <v>208.2</v>
      </c>
    </row>
    <row r="44" spans="1:18" ht="15" customHeight="1" x14ac:dyDescent="0.25">
      <c r="A44" s="44">
        <v>1996</v>
      </c>
      <c r="B44" s="21">
        <v>38.19</v>
      </c>
      <c r="C44" s="21">
        <v>3.5</v>
      </c>
      <c r="D44" s="28">
        <v>0</v>
      </c>
      <c r="E44" s="21">
        <v>10.59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21">
        <v>39.17</v>
      </c>
      <c r="C45" s="21">
        <v>4.42</v>
      </c>
      <c r="D45" s="28">
        <v>0</v>
      </c>
      <c r="E45" s="21">
        <v>9.35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21">
        <v>44.27</v>
      </c>
      <c r="C46" s="21">
        <v>5.09</v>
      </c>
      <c r="D46" s="28">
        <v>0</v>
      </c>
      <c r="E46" s="21">
        <v>10.210000000000001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44.11</v>
      </c>
      <c r="C47" s="21">
        <v>4.71</v>
      </c>
      <c r="D47" s="28">
        <v>0</v>
      </c>
      <c r="E47" s="21">
        <v>11.69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47.17</v>
      </c>
      <c r="C49" s="21">
        <v>5.23</v>
      </c>
      <c r="D49" s="28">
        <v>0</v>
      </c>
      <c r="E49" s="28">
        <v>22.46</v>
      </c>
      <c r="F49" s="21">
        <v>2.67</v>
      </c>
      <c r="G49" s="21">
        <v>0</v>
      </c>
      <c r="H49" s="21">
        <v>0.19</v>
      </c>
      <c r="I49" s="21">
        <v>5.62</v>
      </c>
      <c r="J49" s="21">
        <v>137.18</v>
      </c>
      <c r="K49" s="21">
        <v>5.81</v>
      </c>
      <c r="L49" s="21">
        <v>15.28</v>
      </c>
      <c r="M49" s="21">
        <v>10.89</v>
      </c>
      <c r="N49" s="21">
        <v>0</v>
      </c>
      <c r="O49" s="21">
        <v>0</v>
      </c>
      <c r="P49" s="27">
        <f>SUM(B49+F49+H49+J49+L49+N49)</f>
        <v>202.49</v>
      </c>
      <c r="Q49" s="28">
        <f>SUM(C49+G49+I49+K49+M49+O49)</f>
        <v>27.55</v>
      </c>
      <c r="R49" s="29">
        <f>SUM(P49:Q49)</f>
        <v>230.04</v>
      </c>
    </row>
    <row r="50" spans="1:18" ht="15" x14ac:dyDescent="0.25">
      <c r="A50" s="44">
        <v>2001</v>
      </c>
      <c r="B50" s="21">
        <v>57.48</v>
      </c>
      <c r="C50" s="21">
        <v>4.6399999999999997</v>
      </c>
      <c r="D50" s="28">
        <v>0</v>
      </c>
      <c r="E50" s="21">
        <v>29.61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x14ac:dyDescent="0.25">
      <c r="A51" s="44">
        <v>2002</v>
      </c>
      <c r="B51" s="21">
        <v>61.88</v>
      </c>
      <c r="C51" s="21">
        <v>5.59</v>
      </c>
      <c r="D51" s="28">
        <v>0</v>
      </c>
      <c r="E51" s="21">
        <v>28.83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x14ac:dyDescent="0.25">
      <c r="A52" s="44">
        <v>2003</v>
      </c>
      <c r="B52" s="21">
        <v>58.14</v>
      </c>
      <c r="C52" s="21">
        <v>5.58</v>
      </c>
      <c r="D52" s="28">
        <v>0</v>
      </c>
      <c r="E52" s="21">
        <v>29.11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x14ac:dyDescent="0.25">
      <c r="A53" s="44">
        <v>2004</v>
      </c>
      <c r="B53" s="21">
        <v>61.4</v>
      </c>
      <c r="C53" s="21">
        <v>5.58</v>
      </c>
      <c r="D53" s="28">
        <v>0</v>
      </c>
      <c r="E53" s="21">
        <v>29.85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61.48</v>
      </c>
      <c r="C55" s="21">
        <v>5.68</v>
      </c>
      <c r="D55" s="28">
        <v>0</v>
      </c>
      <c r="E55" s="28">
        <v>33.82</v>
      </c>
      <c r="F55" s="21">
        <v>4.3</v>
      </c>
      <c r="G55" s="21">
        <v>0</v>
      </c>
      <c r="H55" s="21">
        <v>0.22</v>
      </c>
      <c r="I55" s="21">
        <v>4.58</v>
      </c>
      <c r="J55" s="21">
        <v>88.86</v>
      </c>
      <c r="K55" s="21">
        <v>3.69</v>
      </c>
      <c r="L55" s="21">
        <v>11.19</v>
      </c>
      <c r="M55" s="21">
        <v>13.4</v>
      </c>
      <c r="N55" s="21">
        <v>0</v>
      </c>
      <c r="O55" s="21">
        <v>0</v>
      </c>
      <c r="P55" s="27">
        <f>SUM(B55+F55+H55+J55+L55+N55)</f>
        <v>166.05</v>
      </c>
      <c r="Q55" s="28">
        <f>SUM(C55+G55+I55+K55+M55+O55)</f>
        <v>27.35</v>
      </c>
      <c r="R55" s="29">
        <f>SUM(P55:Q55)</f>
        <v>193.4</v>
      </c>
    </row>
    <row r="56" spans="1:18" ht="15" x14ac:dyDescent="0.25">
      <c r="A56" s="44">
        <v>2006</v>
      </c>
      <c r="B56" s="54">
        <v>57.16</v>
      </c>
      <c r="C56" s="54">
        <v>5.4</v>
      </c>
      <c r="D56" s="28">
        <v>0</v>
      </c>
      <c r="E56" s="54">
        <v>31.9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57.54</v>
      </c>
      <c r="C57" s="28">
        <v>5.52</v>
      </c>
      <c r="D57" s="28">
        <v>0</v>
      </c>
      <c r="E57" s="28">
        <v>30.16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50.99</v>
      </c>
      <c r="C58" s="28">
        <v>5.9</v>
      </c>
      <c r="D58" s="28">
        <v>0</v>
      </c>
      <c r="E58" s="28">
        <v>23.44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53.09</v>
      </c>
      <c r="C59" s="28">
        <v>4.75</v>
      </c>
      <c r="D59" s="28">
        <v>0</v>
      </c>
      <c r="E59" s="28">
        <v>25.98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47.72</v>
      </c>
      <c r="C61" s="37">
        <v>5.45</v>
      </c>
      <c r="D61" s="37">
        <v>0</v>
      </c>
      <c r="E61" s="37">
        <v>22.76</v>
      </c>
      <c r="F61" s="48">
        <v>3.83</v>
      </c>
      <c r="G61" s="48">
        <v>0</v>
      </c>
      <c r="H61" s="48">
        <v>0.33</v>
      </c>
      <c r="I61" s="48">
        <v>1.65</v>
      </c>
      <c r="J61" s="48">
        <v>140.04</v>
      </c>
      <c r="K61" s="48">
        <v>15.56</v>
      </c>
      <c r="L61" s="48">
        <v>19.690000000000001</v>
      </c>
      <c r="M61" s="48">
        <v>22.98</v>
      </c>
      <c r="N61" s="48">
        <v>0</v>
      </c>
      <c r="O61" s="48">
        <v>0</v>
      </c>
      <c r="P61" s="36">
        <v>211.61</v>
      </c>
      <c r="Q61" s="37">
        <v>45.64</v>
      </c>
      <c r="R61" s="38">
        <v>257.25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20</v>
      </c>
    </row>
    <row r="65" spans="1:4" x14ac:dyDescent="0.2">
      <c r="A65" s="53" t="s">
        <v>22</v>
      </c>
    </row>
    <row r="66" spans="1:4" x14ac:dyDescent="0.2">
      <c r="A66" s="53" t="s">
        <v>19</v>
      </c>
    </row>
    <row r="67" spans="1:4" x14ac:dyDescent="0.2">
      <c r="A67" s="59" t="s">
        <v>26</v>
      </c>
    </row>
    <row r="68" spans="1:4" x14ac:dyDescent="0.2">
      <c r="C68" s="4"/>
      <c r="D68" s="4"/>
    </row>
    <row r="69" spans="1:4" x14ac:dyDescent="0.2"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2014-09-29T21:54:15Z</cp:lastPrinted>
  <dcterms:created xsi:type="dcterms:W3CDTF">1996-02-28T21:05:17Z</dcterms:created>
  <dcterms:modified xsi:type="dcterms:W3CDTF">2014-09-30T11:47:59Z</dcterms:modified>
</cp:coreProperties>
</file>